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2\MANUAL DE CUENTA PÚBLICA DEL SECTOR AUXILIAR\1 INFORMACIÓN CONTABLE\"/>
    </mc:Choice>
  </mc:AlternateContent>
  <bookViews>
    <workbookView xWindow="0" yWindow="0" windowWidth="24000" windowHeight="9600"/>
  </bookViews>
  <sheets>
    <sheet name="Hoja3" sheetId="3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3" l="1"/>
  <c r="D18" i="3"/>
  <c r="E17" i="3"/>
  <c r="C10" i="3"/>
  <c r="G53" i="3" l="1"/>
  <c r="G52" i="3"/>
  <c r="G50" i="3"/>
  <c r="G38" i="3"/>
  <c r="G37" i="3"/>
  <c r="G36" i="3"/>
  <c r="G34" i="3"/>
  <c r="G27" i="3"/>
  <c r="G26" i="3"/>
  <c r="G24" i="3"/>
  <c r="G21" i="3"/>
  <c r="G20" i="3"/>
  <c r="G19" i="3"/>
  <c r="G18" i="3"/>
  <c r="G17" i="3"/>
  <c r="F31" i="3"/>
  <c r="C34" i="3"/>
  <c r="D41" i="3"/>
  <c r="F50" i="3"/>
  <c r="G47" i="3" l="1"/>
  <c r="G46" i="3"/>
  <c r="G45" i="3"/>
  <c r="F15" i="3" l="1"/>
  <c r="G44" i="3" l="1"/>
  <c r="G43" i="3"/>
  <c r="E41" i="3"/>
  <c r="G41" i="3" s="1"/>
  <c r="F24" i="3"/>
  <c r="E15" i="3"/>
  <c r="D15" i="3"/>
  <c r="D31" i="3" s="1"/>
  <c r="G12" i="3"/>
  <c r="G11" i="3"/>
  <c r="G10" i="3"/>
  <c r="C8" i="3"/>
  <c r="C31" i="3" s="1"/>
  <c r="G15" i="3" l="1"/>
  <c r="E31" i="3"/>
  <c r="G31" i="3" s="1"/>
  <c r="E55" i="3"/>
  <c r="F55" i="3"/>
  <c r="C55" i="3"/>
  <c r="G8" i="3"/>
  <c r="D55" i="3"/>
  <c r="G55" i="3" l="1"/>
</calcChain>
</file>

<file path=xl/sharedStrings.xml><?xml version="1.0" encoding="utf-8"?>
<sst xmlns="http://schemas.openxmlformats.org/spreadsheetml/2006/main" count="44" uniqueCount="34">
  <si>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</si>
  <si>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</si>
  <si>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</si>
  <si>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</si>
  <si>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</si>
  <si>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</si>
  <si>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</si>
  <si>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</si>
  <si>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</si>
  <si>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</si>
  <si>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</si>
  <si>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</si>
  <si>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</si>
  <si>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</si>
  <si>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</si>
  <si>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</si>
  <si>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</si>
  <si>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el Estado de Variación en la Hacienda Pública y sus Notas son Razonablemente Correctos y Responsabilidad del Emisor</t>
  </si>
  <si>
    <t>__________________________________________</t>
  </si>
  <si>
    <t>_______________________________________________________</t>
  </si>
  <si>
    <t>Hacienda Pública / Patrimonio Neto Final de 2021</t>
  </si>
  <si>
    <t>Hacienda Pública / Patrimonio Contribuido Neto de 2021</t>
  </si>
  <si>
    <t>Hacienda Pública / Patrimonio Generado Neto de 2021</t>
  </si>
  <si>
    <t>Exceso o Insuficiencia en la Actualización de la Hacienda Pública / Patrimonio Neto de 2021</t>
  </si>
  <si>
    <t>Cambios en la Hacienda Pública / Patrimonio Contribuido Neto de 2022</t>
  </si>
  <si>
    <t>Variaciones de la Hacienda Pública / Patrimonio Generado Neto de 2022</t>
  </si>
  <si>
    <t>Cambios en el Exceso o Insuficiencia en la Actualización de la Hacienda Pública / Patrimonio Neto de 2022</t>
  </si>
  <si>
    <t>Hacienda Pública / Patrimonio Neto Final de 2022</t>
  </si>
  <si>
    <t>Del 1 de Enero al 31 de Diciembre 2022 y 2021</t>
  </si>
  <si>
    <t>Tecnológico de Estudios Superiores de Chimalhuacán</t>
  </si>
  <si>
    <t>Directora General</t>
  </si>
  <si>
    <t>Encargado de la Dirección de Planeación y Administración</t>
  </si>
  <si>
    <t>M. en A. P. Flora Martha Angón Paz</t>
  </si>
  <si>
    <t>Lic. Primitivo Efrahín Avendaño 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</si>
</sst>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HelveticaNeueLT Std Lt"/>
      <family val="2"/>
    </font>
    <font>
      <sz val="10"/>
      <color theme="1"/>
      <name val="HelveticaNeueLT Std Lt"/>
      <family val="2"/>
    </font>
    <font>
      <sz val="11"/>
      <color theme="1"/>
      <name val="HelveticaNeueLT Std Lt"/>
      <family val="2"/>
    </font>
    <font>
      <b/>
      <sz val="6"/>
      <color theme="1"/>
      <name val="HelveticaNeueLT Std Lt"/>
      <family val="2"/>
    </font>
    <font>
      <sz val="8"/>
      <color theme="1"/>
      <name val="HelveticaNeueLT Std Lt"/>
      <family val="2"/>
    </font>
    <font>
      <b/>
      <sz val="12"/>
      <color theme="1"/>
      <name val="HelveticaNeueLT Std Lt"/>
      <family val="2"/>
    </font>
    <font>
      <sz val="12"/>
      <color theme="1"/>
      <name val="HelveticaNeueLT Std Lt"/>
      <family val="2"/>
    </font>
    <font>
      <b/>
      <sz val="9"/>
      <color theme="1"/>
      <name val="HelveticaNeueLT Std Lt"/>
      <family val="2"/>
    </font>
    <font>
      <sz val="9"/>
      <color theme="1"/>
      <name val="HelveticaNeueLT Std Lt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 applyProtection="1">
      <protection locked="0"/>
    </xf>
    <xf numFmtId="0" fontId="6" fillId="0" borderId="0" xfId="0" quotePrefix="1" applyFont="1" applyAlignment="1">
      <alignment horizontal="center"/>
    </xf>
    <xf numFmtId="164" fontId="6" fillId="0" borderId="0" xfId="0" applyNumberFormat="1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9" fillId="0" borderId="10" xfId="0" applyFont="1" applyBorder="1" applyAlignment="1">
      <alignment horizontal="justify" vertical="center"/>
    </xf>
    <xf numFmtId="164" fontId="9" fillId="0" borderId="10" xfId="0" applyNumberFormat="1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/>
    </xf>
    <xf numFmtId="0" fontId="10" fillId="0" borderId="0" xfId="0" applyFont="1"/>
    <xf numFmtId="0" fontId="9" fillId="0" borderId="12" xfId="0" applyFont="1" applyBorder="1" applyAlignment="1">
      <alignment horizontal="justify" vertical="center"/>
    </xf>
    <xf numFmtId="164" fontId="9" fillId="0" borderId="12" xfId="0" applyNumberFormat="1" applyFont="1" applyBorder="1" applyAlignment="1">
      <alignment vertical="center" wrapText="1"/>
    </xf>
    <xf numFmtId="164" fontId="9" fillId="3" borderId="12" xfId="0" applyNumberFormat="1" applyFont="1" applyFill="1" applyBorder="1" applyAlignment="1">
      <alignment vertical="center" wrapText="1"/>
    </xf>
    <xf numFmtId="164" fontId="9" fillId="3" borderId="12" xfId="0" applyNumberFormat="1" applyFont="1" applyFill="1" applyBorder="1" applyAlignment="1">
      <alignment vertical="center"/>
    </xf>
    <xf numFmtId="164" fontId="9" fillId="0" borderId="12" xfId="0" applyNumberFormat="1" applyFont="1" applyBorder="1" applyAlignment="1">
      <alignment vertical="center"/>
    </xf>
    <xf numFmtId="0" fontId="10" fillId="0" borderId="13" xfId="0" applyFont="1" applyBorder="1" applyAlignment="1">
      <alignment horizontal="justify" vertical="center"/>
    </xf>
    <xf numFmtId="164" fontId="10" fillId="0" borderId="13" xfId="0" applyNumberFormat="1" applyFont="1" applyFill="1" applyBorder="1" applyAlignment="1">
      <alignment vertical="center" wrapText="1"/>
    </xf>
    <xf numFmtId="164" fontId="10" fillId="3" borderId="13" xfId="0" applyNumberFormat="1" applyFont="1" applyFill="1" applyBorder="1" applyAlignment="1">
      <alignment vertical="center" wrapText="1"/>
    </xf>
    <xf numFmtId="164" fontId="10" fillId="3" borderId="13" xfId="0" applyNumberFormat="1" applyFont="1" applyFill="1" applyBorder="1" applyAlignment="1">
      <alignment vertical="center"/>
    </xf>
    <xf numFmtId="164" fontId="9" fillId="0" borderId="13" xfId="0" applyNumberFormat="1" applyFont="1" applyBorder="1" applyAlignment="1">
      <alignment vertical="center"/>
    </xf>
    <xf numFmtId="164" fontId="10" fillId="0" borderId="13" xfId="0" applyNumberFormat="1" applyFont="1" applyBorder="1" applyAlignment="1">
      <alignment vertical="center" wrapText="1"/>
    </xf>
    <xf numFmtId="0" fontId="9" fillId="0" borderId="13" xfId="0" applyFont="1" applyBorder="1" applyAlignment="1">
      <alignment horizontal="justify" vertical="center"/>
    </xf>
    <xf numFmtId="164" fontId="9" fillId="0" borderId="13" xfId="0" applyNumberFormat="1" applyFont="1" applyBorder="1" applyAlignment="1">
      <alignment vertical="center" wrapText="1"/>
    </xf>
    <xf numFmtId="164" fontId="9" fillId="3" borderId="13" xfId="0" applyNumberFormat="1" applyFont="1" applyFill="1" applyBorder="1" applyAlignment="1">
      <alignment vertical="center" wrapText="1"/>
    </xf>
    <xf numFmtId="164" fontId="9" fillId="3" borderId="13" xfId="0" applyNumberFormat="1" applyFont="1" applyFill="1" applyBorder="1" applyAlignment="1">
      <alignment vertical="center"/>
    </xf>
    <xf numFmtId="164" fontId="10" fillId="0" borderId="13" xfId="0" applyNumberFormat="1" applyFont="1" applyBorder="1" applyAlignment="1">
      <alignment vertical="center"/>
    </xf>
    <xf numFmtId="0" fontId="9" fillId="0" borderId="13" xfId="0" applyFont="1" applyBorder="1" applyAlignment="1">
      <alignment horizontal="left" vertical="center"/>
    </xf>
    <xf numFmtId="164" fontId="9" fillId="0" borderId="13" xfId="0" applyNumberFormat="1" applyFont="1" applyFill="1" applyBorder="1" applyAlignment="1">
      <alignment vertical="center" wrapText="1"/>
    </xf>
    <xf numFmtId="164" fontId="9" fillId="0" borderId="13" xfId="0" applyNumberFormat="1" applyFont="1" applyFill="1" applyBorder="1" applyAlignment="1">
      <alignment vertical="center"/>
    </xf>
    <xf numFmtId="43" fontId="10" fillId="0" borderId="0" xfId="1" applyFont="1"/>
    <xf numFmtId="0" fontId="9" fillId="0" borderId="11" xfId="0" applyFont="1" applyBorder="1" applyAlignment="1">
      <alignment horizontal="left" vertical="center"/>
    </xf>
    <xf numFmtId="164" fontId="9" fillId="0" borderId="11" xfId="0" applyNumberFormat="1" applyFont="1" applyFill="1" applyBorder="1" applyAlignment="1">
      <alignment vertical="center" wrapText="1"/>
    </xf>
    <xf numFmtId="164" fontId="9" fillId="0" borderId="11" xfId="0" applyNumberFormat="1" applyFont="1" applyBorder="1" applyAlignment="1">
      <alignment vertical="center"/>
    </xf>
    <xf numFmtId="164" fontId="9" fillId="0" borderId="11" xfId="0" applyNumberFormat="1" applyFont="1" applyFill="1" applyBorder="1" applyAlignment="1">
      <alignment vertical="center"/>
    </xf>
    <xf numFmtId="164" fontId="10" fillId="0" borderId="0" xfId="0" applyNumberFormat="1" applyFont="1"/>
    <xf numFmtId="0" fontId="8" fillId="0" borderId="0" xfId="0" applyFont="1" applyAlignment="1">
      <alignment horizontal="center" vertical="center"/>
    </xf>
    <xf numFmtId="4" fontId="4" fillId="0" borderId="13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4" fontId="6" fillId="0" borderId="0" xfId="0" quotePrefix="1" applyNumberFormat="1" applyFont="1"/>
    <xf numFmtId="4" fontId="6" fillId="0" borderId="0" xfId="0" applyNumberFormat="1" applyFont="1"/>
    <xf numFmtId="4" fontId="4" fillId="0" borderId="0" xfId="0" applyNumberFormat="1" applyFont="1"/>
    <xf numFmtId="4" fontId="3" fillId="0" borderId="0" xfId="0" applyNumberFormat="1" applyFont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22/ESTADOS%20FINANCIEROS%202022/DICIEMBRE/a+e%20diciembre%202022/ESTADOS%20FINANCIEROS%20TESCHI%20A%20diciembre%202022%20(MILES%20DE%20PESO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CDA PUB OK"/>
      <sheetName val="EDO CAMB SIT FINAN"/>
      <sheetName val="FLUJOS EFEC"/>
      <sheetName val="analitico activo ok"/>
      <sheetName val="analitico deuda ok"/>
      <sheetName val="analitico ingreso ok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>
        <row r="44">
          <cell r="I44">
            <v>49670.2</v>
          </cell>
        </row>
        <row r="50">
          <cell r="I50">
            <v>4066.9</v>
          </cell>
        </row>
        <row r="51">
          <cell r="I51">
            <v>142745.1</v>
          </cell>
        </row>
        <row r="52">
          <cell r="I52">
            <v>8080.1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61"/>
  <sheetViews>
    <sheetView showGridLines="0" tabSelected="1" view="pageBreakPreview" topLeftCell="A43" zoomScaleNormal="100" zoomScaleSheetLayoutView="100" workbookViewId="0">
      <selection activeCell="E61" sqref="E61"/>
    </sheetView>
  </sheetViews>
  <sheetFormatPr baseColWidth="10" defaultRowHeight="14.25" x14ac:dyDescent="0.2"/>
  <cols>
    <col min="1" max="1" width="11.42578125" style="5"/>
    <col min="2" max="2" width="54.42578125" style="5" customWidth="1"/>
    <col min="3" max="3" width="16.85546875" style="6" customWidth="1"/>
    <col min="4" max="4" width="17" style="6" customWidth="1"/>
    <col min="5" max="6" width="16.85546875" style="6" customWidth="1"/>
    <col min="7" max="7" width="17" style="6" customWidth="1"/>
    <col min="8" max="8" width="4" style="5" customWidth="1"/>
    <col min="9" max="9" width="13.140625" style="5" bestFit="1" customWidth="1"/>
    <col min="10" max="16384" width="11.42578125" style="5"/>
  </cols>
  <sheetData>
    <row r="3" spans="2:7" s="41" customFormat="1" ht="19.5" customHeight="1" x14ac:dyDescent="0.25">
      <c r="B3" s="48" t="s">
        <v>29</v>
      </c>
      <c r="C3" s="49"/>
      <c r="D3" s="49"/>
      <c r="E3" s="49"/>
      <c r="F3" s="49"/>
      <c r="G3" s="50"/>
    </row>
    <row r="4" spans="2:7" s="41" customFormat="1" ht="19.5" customHeight="1" x14ac:dyDescent="0.25">
      <c r="B4" s="51" t="s">
        <v>0</v>
      </c>
      <c r="C4" s="52"/>
      <c r="D4" s="52"/>
      <c r="E4" s="52"/>
      <c r="F4" s="52"/>
      <c r="G4" s="53"/>
    </row>
    <row r="5" spans="2:7" s="41" customFormat="1" ht="19.5" customHeight="1" x14ac:dyDescent="0.25">
      <c r="B5" s="54" t="s">
        <v>28</v>
      </c>
      <c r="C5" s="55"/>
      <c r="D5" s="55"/>
      <c r="E5" s="55"/>
      <c r="F5" s="55"/>
      <c r="G5" s="56"/>
    </row>
    <row r="6" spans="2:7" s="4" customFormat="1" ht="72.75" customHeight="1" x14ac:dyDescent="0.2">
      <c r="B6" s="1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 t="s">
        <v>6</v>
      </c>
    </row>
    <row r="7" spans="2:7" s="15" customFormat="1" ht="5.25" customHeight="1" x14ac:dyDescent="0.2">
      <c r="B7" s="12"/>
      <c r="C7" s="13"/>
      <c r="D7" s="13"/>
      <c r="E7" s="13"/>
      <c r="F7" s="14"/>
      <c r="G7" s="14"/>
    </row>
    <row r="8" spans="2:7" s="15" customFormat="1" ht="17.100000000000001" customHeight="1" x14ac:dyDescent="0.2">
      <c r="B8" s="16" t="s">
        <v>21</v>
      </c>
      <c r="C8" s="17">
        <f>C10+C11+C12</f>
        <v>49670.2</v>
      </c>
      <c r="D8" s="18"/>
      <c r="E8" s="18"/>
      <c r="F8" s="19"/>
      <c r="G8" s="20">
        <f>C8</f>
        <v>49670.2</v>
      </c>
    </row>
    <row r="9" spans="2:7" s="15" customFormat="1" ht="17.100000000000001" customHeight="1" x14ac:dyDescent="0.2">
      <c r="B9" s="16"/>
      <c r="C9" s="17"/>
      <c r="D9" s="18"/>
      <c r="E9" s="18"/>
      <c r="F9" s="19"/>
      <c r="G9" s="20"/>
    </row>
    <row r="10" spans="2:7" s="15" customFormat="1" ht="17.100000000000001" customHeight="1" x14ac:dyDescent="0.2">
      <c r="B10" s="21" t="s">
        <v>7</v>
      </c>
      <c r="C10" s="42">
        <f>+'[1]SIT FINAN'!I44</f>
        <v>49670.2</v>
      </c>
      <c r="D10" s="23"/>
      <c r="E10" s="23"/>
      <c r="F10" s="24"/>
      <c r="G10" s="31">
        <f t="shared" ref="G10:G12" si="0">C10</f>
        <v>49670.2</v>
      </c>
    </row>
    <row r="11" spans="2:7" s="15" customFormat="1" ht="17.100000000000001" customHeight="1" x14ac:dyDescent="0.2">
      <c r="B11" s="21" t="s">
        <v>8</v>
      </c>
      <c r="C11" s="26"/>
      <c r="D11" s="23"/>
      <c r="E11" s="23"/>
      <c r="F11" s="24"/>
      <c r="G11" s="31">
        <f t="shared" si="0"/>
        <v>0</v>
      </c>
    </row>
    <row r="12" spans="2:7" s="15" customFormat="1" ht="17.100000000000001" customHeight="1" x14ac:dyDescent="0.2">
      <c r="B12" s="21" t="s">
        <v>9</v>
      </c>
      <c r="C12" s="26"/>
      <c r="D12" s="23"/>
      <c r="E12" s="23"/>
      <c r="F12" s="24"/>
      <c r="G12" s="31">
        <f t="shared" si="0"/>
        <v>0</v>
      </c>
    </row>
    <row r="13" spans="2:7" s="15" customFormat="1" ht="17.100000000000001" customHeight="1" x14ac:dyDescent="0.2">
      <c r="B13" s="21"/>
      <c r="C13" s="26"/>
      <c r="D13" s="23"/>
      <c r="E13" s="23"/>
      <c r="F13" s="24"/>
      <c r="G13" s="25"/>
    </row>
    <row r="14" spans="2:7" s="15" customFormat="1" ht="17.100000000000001" customHeight="1" x14ac:dyDescent="0.2">
      <c r="B14" s="27"/>
      <c r="C14" s="28"/>
      <c r="D14" s="28"/>
      <c r="E14" s="28"/>
      <c r="F14" s="25"/>
      <c r="G14" s="25"/>
    </row>
    <row r="15" spans="2:7" s="15" customFormat="1" ht="17.100000000000001" customHeight="1" x14ac:dyDescent="0.2">
      <c r="B15" s="27" t="s">
        <v>22</v>
      </c>
      <c r="C15" s="29"/>
      <c r="D15" s="28">
        <f>D18+D19+D20+D21</f>
        <v>150825.20000000001</v>
      </c>
      <c r="E15" s="28">
        <f>E17</f>
        <v>4066.9</v>
      </c>
      <c r="F15" s="30">
        <f>+F19</f>
        <v>0</v>
      </c>
      <c r="G15" s="25">
        <f>D15+E15</f>
        <v>154892.1</v>
      </c>
    </row>
    <row r="16" spans="2:7" s="15" customFormat="1" ht="17.100000000000001" customHeight="1" x14ac:dyDescent="0.2">
      <c r="B16" s="27"/>
      <c r="C16" s="29"/>
      <c r="D16" s="28"/>
      <c r="E16" s="28"/>
      <c r="F16" s="30"/>
      <c r="G16" s="25"/>
    </row>
    <row r="17" spans="2:7" s="15" customFormat="1" ht="17.100000000000001" customHeight="1" x14ac:dyDescent="0.2">
      <c r="B17" s="21" t="s">
        <v>10</v>
      </c>
      <c r="C17" s="23"/>
      <c r="D17" s="23"/>
      <c r="E17" s="42">
        <f>+'[1]SIT FINAN'!I50</f>
        <v>4066.9</v>
      </c>
      <c r="F17" s="24"/>
      <c r="G17" s="31">
        <f>E17</f>
        <v>4066.9</v>
      </c>
    </row>
    <row r="18" spans="2:7" s="15" customFormat="1" ht="17.100000000000001" customHeight="1" x14ac:dyDescent="0.2">
      <c r="B18" s="21" t="s">
        <v>11</v>
      </c>
      <c r="C18" s="23"/>
      <c r="D18" s="42">
        <f>+'[1]SIT FINAN'!I51</f>
        <v>142745.1</v>
      </c>
      <c r="E18" s="23"/>
      <c r="F18" s="24"/>
      <c r="G18" s="31">
        <f>D18</f>
        <v>142745.1</v>
      </c>
    </row>
    <row r="19" spans="2:7" s="15" customFormat="1" ht="17.100000000000001" customHeight="1" x14ac:dyDescent="0.2">
      <c r="B19" s="21" t="s">
        <v>12</v>
      </c>
      <c r="C19" s="23"/>
      <c r="D19" s="42">
        <f>+'[1]SIT FINAN'!I52</f>
        <v>8080.1</v>
      </c>
      <c r="E19" s="23"/>
      <c r="F19" s="24"/>
      <c r="G19" s="31">
        <f>D19</f>
        <v>8080.1</v>
      </c>
    </row>
    <row r="20" spans="2:7" s="15" customFormat="1" ht="17.100000000000001" customHeight="1" x14ac:dyDescent="0.2">
      <c r="B20" s="21" t="s">
        <v>13</v>
      </c>
      <c r="C20" s="23"/>
      <c r="D20" s="26"/>
      <c r="E20" s="23"/>
      <c r="F20" s="24"/>
      <c r="G20" s="31">
        <f>D20</f>
        <v>0</v>
      </c>
    </row>
    <row r="21" spans="2:7" s="15" customFormat="1" ht="17.100000000000001" customHeight="1" x14ac:dyDescent="0.2">
      <c r="B21" s="21" t="s">
        <v>14</v>
      </c>
      <c r="C21" s="23"/>
      <c r="D21" s="26"/>
      <c r="E21" s="23"/>
      <c r="F21" s="24"/>
      <c r="G21" s="31">
        <f>D21</f>
        <v>0</v>
      </c>
    </row>
    <row r="22" spans="2:7" s="15" customFormat="1" ht="17.100000000000001" customHeight="1" x14ac:dyDescent="0.2">
      <c r="B22" s="21"/>
      <c r="C22" s="23"/>
      <c r="D22" s="26"/>
      <c r="E22" s="23"/>
      <c r="F22" s="24"/>
      <c r="G22" s="25"/>
    </row>
    <row r="23" spans="2:7" s="15" customFormat="1" ht="17.100000000000001" customHeight="1" x14ac:dyDescent="0.2">
      <c r="B23" s="27"/>
      <c r="C23" s="28"/>
      <c r="D23" s="28"/>
      <c r="E23" s="28"/>
      <c r="F23" s="25"/>
      <c r="G23" s="25"/>
    </row>
    <row r="24" spans="2:7" s="15" customFormat="1" ht="24" customHeight="1" x14ac:dyDescent="0.2">
      <c r="B24" s="27" t="s">
        <v>23</v>
      </c>
      <c r="C24" s="29"/>
      <c r="D24" s="29"/>
      <c r="E24" s="29"/>
      <c r="F24" s="25">
        <f>F26+F27</f>
        <v>0</v>
      </c>
      <c r="G24" s="25">
        <f>F24</f>
        <v>0</v>
      </c>
    </row>
    <row r="25" spans="2:7" s="15" customFormat="1" ht="17.100000000000001" customHeight="1" x14ac:dyDescent="0.2">
      <c r="B25" s="27"/>
      <c r="C25" s="29"/>
      <c r="D25" s="29"/>
      <c r="E25" s="29"/>
      <c r="F25" s="25"/>
      <c r="G25" s="25"/>
    </row>
    <row r="26" spans="2:7" s="15" customFormat="1" ht="17.100000000000001" customHeight="1" x14ac:dyDescent="0.2">
      <c r="B26" s="21" t="s">
        <v>15</v>
      </c>
      <c r="C26" s="23"/>
      <c r="D26" s="23"/>
      <c r="E26" s="23"/>
      <c r="F26" s="31"/>
      <c r="G26" s="31">
        <f>F26</f>
        <v>0</v>
      </c>
    </row>
    <row r="27" spans="2:7" s="15" customFormat="1" ht="17.100000000000001" customHeight="1" x14ac:dyDescent="0.2">
      <c r="B27" s="21" t="s">
        <v>16</v>
      </c>
      <c r="C27" s="23"/>
      <c r="D27" s="23"/>
      <c r="E27" s="23"/>
      <c r="F27" s="31"/>
      <c r="G27" s="31">
        <f>F27</f>
        <v>0</v>
      </c>
    </row>
    <row r="28" spans="2:7" s="15" customFormat="1" ht="17.100000000000001" customHeight="1" x14ac:dyDescent="0.2">
      <c r="B28" s="21"/>
      <c r="C28" s="23"/>
      <c r="D28" s="23"/>
      <c r="E28" s="23"/>
      <c r="F28" s="31"/>
      <c r="G28" s="25"/>
    </row>
    <row r="29" spans="2:7" s="15" customFormat="1" ht="17.100000000000001" customHeight="1" x14ac:dyDescent="0.2">
      <c r="B29" s="21"/>
      <c r="C29" s="23"/>
      <c r="D29" s="23"/>
      <c r="E29" s="23"/>
      <c r="F29" s="31"/>
      <c r="G29" s="25"/>
    </row>
    <row r="30" spans="2:7" s="15" customFormat="1" ht="17.100000000000001" customHeight="1" x14ac:dyDescent="0.2">
      <c r="B30" s="27"/>
      <c r="C30" s="28"/>
      <c r="D30" s="28"/>
      <c r="E30" s="28"/>
      <c r="F30" s="25"/>
      <c r="G30" s="25"/>
    </row>
    <row r="31" spans="2:7" s="15" customFormat="1" ht="17.100000000000001" customHeight="1" x14ac:dyDescent="0.2">
      <c r="B31" s="32" t="s">
        <v>20</v>
      </c>
      <c r="C31" s="33">
        <f>C8</f>
        <v>49670.2</v>
      </c>
      <c r="D31" s="28">
        <f>D15</f>
        <v>150825.20000000001</v>
      </c>
      <c r="E31" s="33">
        <f>E15</f>
        <v>4066.9</v>
      </c>
      <c r="F31" s="28">
        <f>F15</f>
        <v>0</v>
      </c>
      <c r="G31" s="34">
        <f>SUM(C31:F31)</f>
        <v>204562.30000000002</v>
      </c>
    </row>
    <row r="32" spans="2:7" s="15" customFormat="1" ht="17.100000000000001" customHeight="1" x14ac:dyDescent="0.2">
      <c r="B32" s="32"/>
      <c r="C32" s="28"/>
      <c r="D32" s="28"/>
      <c r="E32" s="28"/>
      <c r="F32" s="25"/>
      <c r="G32" s="25"/>
    </row>
    <row r="33" spans="2:9" s="15" customFormat="1" ht="17.100000000000001" customHeight="1" x14ac:dyDescent="0.2">
      <c r="B33" s="27"/>
      <c r="C33" s="28"/>
      <c r="D33" s="28"/>
      <c r="E33" s="28"/>
      <c r="F33" s="25"/>
      <c r="G33" s="25"/>
    </row>
    <row r="34" spans="2:9" s="15" customFormat="1" ht="25.5" customHeight="1" x14ac:dyDescent="0.2">
      <c r="B34" s="27" t="s">
        <v>24</v>
      </c>
      <c r="C34" s="28">
        <f>C36+C37+C38</f>
        <v>0</v>
      </c>
      <c r="D34" s="29"/>
      <c r="E34" s="29"/>
      <c r="F34" s="30"/>
      <c r="G34" s="25">
        <f>C34</f>
        <v>0</v>
      </c>
    </row>
    <row r="35" spans="2:9" s="15" customFormat="1" ht="17.100000000000001" customHeight="1" x14ac:dyDescent="0.2">
      <c r="B35" s="27"/>
      <c r="C35" s="28"/>
      <c r="D35" s="29"/>
      <c r="E35" s="29"/>
      <c r="F35" s="30"/>
      <c r="G35" s="25"/>
    </row>
    <row r="36" spans="2:9" s="15" customFormat="1" ht="17.100000000000001" customHeight="1" x14ac:dyDescent="0.2">
      <c r="B36" s="21" t="s">
        <v>7</v>
      </c>
      <c r="C36" s="26"/>
      <c r="D36" s="23"/>
      <c r="E36" s="23"/>
      <c r="F36" s="24"/>
      <c r="G36" s="31">
        <f>C36</f>
        <v>0</v>
      </c>
    </row>
    <row r="37" spans="2:9" s="15" customFormat="1" ht="17.100000000000001" customHeight="1" x14ac:dyDescent="0.2">
      <c r="B37" s="21" t="s">
        <v>8</v>
      </c>
      <c r="C37" s="26"/>
      <c r="D37" s="23"/>
      <c r="E37" s="23"/>
      <c r="F37" s="24"/>
      <c r="G37" s="31">
        <f>C37</f>
        <v>0</v>
      </c>
    </row>
    <row r="38" spans="2:9" s="15" customFormat="1" ht="17.100000000000001" customHeight="1" x14ac:dyDescent="0.2">
      <c r="B38" s="21" t="s">
        <v>9</v>
      </c>
      <c r="C38" s="26"/>
      <c r="D38" s="23"/>
      <c r="E38" s="23"/>
      <c r="F38" s="24"/>
      <c r="G38" s="31">
        <f>C38</f>
        <v>0</v>
      </c>
    </row>
    <row r="39" spans="2:9" s="15" customFormat="1" ht="17.100000000000001" customHeight="1" x14ac:dyDescent="0.2">
      <c r="B39" s="21"/>
      <c r="C39" s="26"/>
      <c r="D39" s="23"/>
      <c r="E39" s="23"/>
      <c r="F39" s="24"/>
      <c r="G39" s="25"/>
    </row>
    <row r="40" spans="2:9" s="15" customFormat="1" ht="17.100000000000001" customHeight="1" x14ac:dyDescent="0.2">
      <c r="B40" s="27"/>
      <c r="C40" s="28"/>
      <c r="D40" s="28"/>
      <c r="E40" s="28"/>
      <c r="F40" s="25"/>
      <c r="G40" s="25"/>
    </row>
    <row r="41" spans="2:9" s="15" customFormat="1" ht="23.25" customHeight="1" x14ac:dyDescent="0.2">
      <c r="B41" s="27" t="s">
        <v>25</v>
      </c>
      <c r="C41" s="29"/>
      <c r="D41" s="28">
        <f>D44</f>
        <v>2591.3000000000002</v>
      </c>
      <c r="E41" s="28">
        <f>E43+E44+E45+E46+E47</f>
        <v>-5887.7000000000025</v>
      </c>
      <c r="F41" s="30"/>
      <c r="G41" s="25">
        <f>D41+E41</f>
        <v>-3296.4000000000024</v>
      </c>
    </row>
    <row r="42" spans="2:9" s="15" customFormat="1" ht="17.100000000000001" customHeight="1" x14ac:dyDescent="0.2">
      <c r="B42" s="27"/>
      <c r="C42" s="29"/>
      <c r="D42" s="28"/>
      <c r="E42" s="28"/>
      <c r="F42" s="30"/>
      <c r="G42" s="25"/>
    </row>
    <row r="43" spans="2:9" s="15" customFormat="1" ht="17.100000000000001" customHeight="1" x14ac:dyDescent="0.2">
      <c r="B43" s="21" t="s">
        <v>10</v>
      </c>
      <c r="C43" s="23"/>
      <c r="D43" s="23"/>
      <c r="E43" s="22">
        <v>-1820.8000000000029</v>
      </c>
      <c r="F43" s="24"/>
      <c r="G43" s="31">
        <f>E43</f>
        <v>-1820.8000000000029</v>
      </c>
    </row>
    <row r="44" spans="2:9" s="15" customFormat="1" ht="17.100000000000001" customHeight="1" x14ac:dyDescent="0.2">
      <c r="B44" s="21" t="s">
        <v>11</v>
      </c>
      <c r="C44" s="23"/>
      <c r="D44" s="22">
        <v>2591.3000000000002</v>
      </c>
      <c r="E44" s="22">
        <v>-4066.9</v>
      </c>
      <c r="F44" s="24"/>
      <c r="G44" s="31">
        <f>D44+E44</f>
        <v>-1475.6</v>
      </c>
      <c r="I44" s="35"/>
    </row>
    <row r="45" spans="2:9" s="15" customFormat="1" ht="17.100000000000001" customHeight="1" x14ac:dyDescent="0.2">
      <c r="B45" s="21" t="s">
        <v>12</v>
      </c>
      <c r="C45" s="23"/>
      <c r="D45" s="23"/>
      <c r="E45" s="26"/>
      <c r="F45" s="24"/>
      <c r="G45" s="31">
        <f t="shared" ref="G45:G47" si="1">D45+E45</f>
        <v>0</v>
      </c>
    </row>
    <row r="46" spans="2:9" s="15" customFormat="1" ht="17.100000000000001" customHeight="1" x14ac:dyDescent="0.2">
      <c r="B46" s="21" t="s">
        <v>13</v>
      </c>
      <c r="C46" s="23"/>
      <c r="D46" s="23"/>
      <c r="E46" s="26"/>
      <c r="F46" s="24"/>
      <c r="G46" s="31">
        <f t="shared" si="1"/>
        <v>0</v>
      </c>
    </row>
    <row r="47" spans="2:9" s="15" customFormat="1" ht="17.100000000000001" customHeight="1" x14ac:dyDescent="0.2">
      <c r="B47" s="21" t="s">
        <v>14</v>
      </c>
      <c r="C47" s="23"/>
      <c r="D47" s="23"/>
      <c r="E47" s="26"/>
      <c r="F47" s="24"/>
      <c r="G47" s="31">
        <f t="shared" si="1"/>
        <v>0</v>
      </c>
    </row>
    <row r="48" spans="2:9" s="15" customFormat="1" ht="17.100000000000001" customHeight="1" x14ac:dyDescent="0.2">
      <c r="B48" s="21"/>
      <c r="C48" s="23"/>
      <c r="D48" s="23"/>
      <c r="E48" s="26"/>
      <c r="F48" s="24"/>
      <c r="G48" s="31"/>
    </row>
    <row r="49" spans="2:10" s="15" customFormat="1" ht="17.100000000000001" customHeight="1" x14ac:dyDescent="0.2">
      <c r="B49" s="27"/>
      <c r="C49" s="28"/>
      <c r="D49" s="28"/>
      <c r="E49" s="28"/>
      <c r="F49" s="25"/>
      <c r="G49" s="25"/>
    </row>
    <row r="50" spans="2:10" s="15" customFormat="1" ht="26.25" customHeight="1" x14ac:dyDescent="0.2">
      <c r="B50" s="27" t="s">
        <v>26</v>
      </c>
      <c r="C50" s="29"/>
      <c r="D50" s="29"/>
      <c r="E50" s="29"/>
      <c r="F50" s="25">
        <f>F52+F53</f>
        <v>0</v>
      </c>
      <c r="G50" s="25">
        <f>F50</f>
        <v>0</v>
      </c>
    </row>
    <row r="51" spans="2:10" s="15" customFormat="1" ht="17.100000000000001" customHeight="1" x14ac:dyDescent="0.2">
      <c r="B51" s="27"/>
      <c r="C51" s="29"/>
      <c r="D51" s="29"/>
      <c r="E51" s="29"/>
      <c r="F51" s="25"/>
      <c r="G51" s="25"/>
    </row>
    <row r="52" spans="2:10" s="15" customFormat="1" ht="17.100000000000001" customHeight="1" x14ac:dyDescent="0.2">
      <c r="B52" s="21" t="s">
        <v>15</v>
      </c>
      <c r="C52" s="23"/>
      <c r="D52" s="23"/>
      <c r="E52" s="23"/>
      <c r="F52" s="31"/>
      <c r="G52" s="31">
        <f>F52</f>
        <v>0</v>
      </c>
    </row>
    <row r="53" spans="2:10" s="15" customFormat="1" ht="17.100000000000001" customHeight="1" x14ac:dyDescent="0.2">
      <c r="B53" s="21" t="s">
        <v>16</v>
      </c>
      <c r="C53" s="23"/>
      <c r="D53" s="23"/>
      <c r="E53" s="23"/>
      <c r="F53" s="31"/>
      <c r="G53" s="31">
        <f>F53</f>
        <v>0</v>
      </c>
    </row>
    <row r="54" spans="2:10" s="15" customFormat="1" ht="17.100000000000001" customHeight="1" x14ac:dyDescent="0.2">
      <c r="B54" s="27"/>
      <c r="C54" s="28"/>
      <c r="D54" s="28"/>
      <c r="E54" s="28"/>
      <c r="F54" s="25"/>
      <c r="G54" s="25"/>
    </row>
    <row r="55" spans="2:10" s="15" customFormat="1" ht="17.100000000000001" customHeight="1" x14ac:dyDescent="0.2">
      <c r="B55" s="36" t="s">
        <v>27</v>
      </c>
      <c r="C55" s="37">
        <f>C31+C34</f>
        <v>49670.2</v>
      </c>
      <c r="D55" s="37">
        <f>D31+D41</f>
        <v>153416.5</v>
      </c>
      <c r="E55" s="37">
        <f>E31+E41</f>
        <v>-1820.8000000000025</v>
      </c>
      <c r="F55" s="38">
        <f>F31+F50</f>
        <v>0</v>
      </c>
      <c r="G55" s="39">
        <f>C55+D55+E55+F55</f>
        <v>201265.90000000002</v>
      </c>
      <c r="I55" s="35"/>
      <c r="J55" s="40"/>
    </row>
    <row r="56" spans="2:10" x14ac:dyDescent="0.2">
      <c r="B56" s="7" t="s">
        <v>17</v>
      </c>
    </row>
    <row r="59" spans="2:10" x14ac:dyDescent="0.2">
      <c r="B59" s="8" t="s">
        <v>18</v>
      </c>
      <c r="C59" s="9"/>
      <c r="D59" s="9"/>
      <c r="E59" s="44" t="s">
        <v>19</v>
      </c>
      <c r="F59" s="45"/>
      <c r="G59" s="45"/>
    </row>
    <row r="60" spans="2:10" s="4" customFormat="1" ht="12.75" x14ac:dyDescent="0.2">
      <c r="B60" s="10" t="s">
        <v>32</v>
      </c>
      <c r="C60" s="11"/>
      <c r="D60" s="11"/>
      <c r="E60" s="47" t="s">
        <v>33</v>
      </c>
      <c r="F60" s="47"/>
      <c r="G60" s="47"/>
    </row>
    <row r="61" spans="2:10" x14ac:dyDescent="0.2">
      <c r="B61" s="43" t="s">
        <v>30</v>
      </c>
      <c r="E61" s="46" t="s">
        <v>31</v>
      </c>
      <c r="F61" s="46"/>
      <c r="G61" s="46"/>
    </row>
  </sheetData>
  <mergeCells count="4">
    <mergeCell ref="E60:G60"/>
    <mergeCell ref="B3:G3"/>
    <mergeCell ref="B4:G4"/>
    <mergeCell ref="B5:G5"/>
  </mergeCells>
  <pageMargins left="0.23622047244094491" right="0.23622047244094491" top="0.74803149606299213" bottom="0.74803149606299213" header="0.31496062992125984" footer="0.31496062992125984"/>
  <pageSetup scale="64" orientation="portrait" r:id="rId1"/>
  <headerFooter>
    <oddFooter>&amp;R&amp;18 4</oddFooter>
  </headerFooter>
  <ignoredErrors>
    <ignoredError sqref="G4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Hewlett-Packard Company</cp:lastModifiedBy>
  <cp:lastPrinted>2023-01-19T23:59:05Z</cp:lastPrinted>
  <dcterms:created xsi:type="dcterms:W3CDTF">2018-07-26T19:11:05Z</dcterms:created>
  <dcterms:modified xsi:type="dcterms:W3CDTF">2023-01-19T23:59:06Z</dcterms:modified>
</cp:coreProperties>
</file>